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給与明細" sheetId="1" state="visible" r:id="rId1"/>
    <sheet xmlns:r="http://schemas.openxmlformats.org/officeDocument/2006/relationships" name="使い方" sheetId="2" state="visible" r:id="rId2"/>
  </sheets>
  <definedNames>
    <definedName name="_xlnm.Print_Area" localSheetId="0">'給与明細'!$A$1:$H$49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0&quot;日&quot;"/>
  </numFmts>
  <fonts count="10">
    <font>
      <name val="Calibri"/>
      <family val="2"/>
      <color theme="1"/>
      <sz val="11"/>
      <scheme val="minor"/>
    </font>
    <font>
      <name val="Yu Gothic"/>
      <b val="1"/>
      <color rgb="00FFFFFF"/>
      <sz val="14"/>
    </font>
    <font>
      <name val="Yu Gothic"/>
      <b val="1"/>
      <color rgb="00FFFFFF"/>
      <sz val="10"/>
    </font>
    <font>
      <name val="Yu Gothic"/>
      <sz val="10"/>
    </font>
    <font>
      <name val="Yu Gothic"/>
      <b val="1"/>
      <sz val="10"/>
    </font>
    <font>
      <name val="Yu Gothic"/>
      <color rgb="0068798A"/>
      <sz val="9"/>
    </font>
    <font>
      <name val="Yu Gothic"/>
      <b val="1"/>
      <color rgb="00FFFFFF"/>
      <sz val="12"/>
    </font>
    <font>
      <name val="Yu Gothic"/>
      <b val="1"/>
      <sz val="12"/>
    </font>
    <font>
      <name val="Yu Gothic"/>
      <b val="1"/>
      <color rgb="001E2E3E"/>
      <sz val="14"/>
    </font>
    <font>
      <name val="Yu Gothic"/>
      <b val="1"/>
      <color rgb="001E2E3E"/>
      <sz val="10"/>
    </font>
  </fonts>
  <fills count="6">
    <fill>
      <patternFill/>
    </fill>
    <fill>
      <patternFill patternType="gray125"/>
    </fill>
    <fill>
      <patternFill patternType="solid">
        <fgColor rgb="001E2E3E"/>
      </patternFill>
    </fill>
    <fill>
      <patternFill patternType="solid">
        <fgColor rgb="00FFF3DC"/>
      </patternFill>
    </fill>
    <fill>
      <patternFill patternType="solid">
        <fgColor rgb="00E8EDE9"/>
      </patternFill>
    </fill>
    <fill>
      <patternFill patternType="solid">
        <fgColor rgb="00FFB93B"/>
      </patternFill>
    </fill>
  </fills>
  <borders count="6">
    <border>
      <left/>
      <right/>
      <top/>
      <bottom/>
      <diagonal/>
    </border>
    <border>
      <left style="thin">
        <color rgb="00C7D0C9"/>
      </left>
      <right style="thin">
        <color rgb="00C7D0C9"/>
      </right>
      <top style="thin">
        <color rgb="00C7D0C9"/>
      </top>
      <bottom style="thin">
        <color rgb="00C7D0C9"/>
      </bottom>
    </border>
    <border>
      <left/>
      <right/>
      <top style="thin">
        <color rgb="00C7D0C9"/>
      </top>
      <bottom/>
      <diagonal/>
    </border>
    <border>
      <left/>
      <right style="thin">
        <color rgb="00C7D0C9"/>
      </right>
      <top style="thin">
        <color rgb="00C7D0C9"/>
      </top>
      <bottom/>
      <diagonal/>
    </border>
    <border>
      <left/>
      <right style="thin">
        <color rgb="00C7D0C9"/>
      </right>
      <top style="thin">
        <color rgb="00C7D0C9"/>
      </top>
      <bottom style="thin">
        <color rgb="00C7D0C9"/>
      </bottom>
      <diagonal/>
    </border>
    <border>
      <left/>
      <right/>
      <top style="thin">
        <color rgb="00C7D0C9"/>
      </top>
      <bottom style="thin">
        <color rgb="00C7D0C9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3" fillId="0" borderId="1" applyAlignment="1" pivotButton="0" quotePrefix="0" xfId="0">
      <alignment horizontal="center" vertical="center" wrapText="1"/>
    </xf>
    <xf numFmtId="3" fontId="4" fillId="3" borderId="1" applyAlignment="1" pivotButton="0" quotePrefix="0" xfId="0">
      <alignment horizontal="center" vertical="center" wrapText="1"/>
    </xf>
    <xf numFmtId="9" fontId="4" fillId="3" borderId="1" applyAlignment="1" pivotButton="0" quotePrefix="0" xfId="0">
      <alignment horizontal="center" vertical="center" wrapText="1"/>
    </xf>
    <xf numFmtId="0" fontId="5" fillId="0" borderId="0" pivotButton="0" quotePrefix="0" xfId="0"/>
    <xf numFmtId="164" fontId="3" fillId="3" borderId="1" applyAlignment="1" pivotButton="0" quotePrefix="0" xfId="0">
      <alignment horizontal="center" vertical="center" wrapText="1"/>
    </xf>
    <xf numFmtId="20" fontId="3" fillId="3" borderId="1" applyAlignment="1" pivotButton="0" quotePrefix="0" xfId="0">
      <alignment horizontal="center" vertical="center" wrapText="1"/>
    </xf>
    <xf numFmtId="1" fontId="3" fillId="3" borderId="1" applyAlignment="1" pivotButton="0" quotePrefix="0" xfId="0">
      <alignment horizontal="center" vertical="center" wrapText="1"/>
    </xf>
    <xf numFmtId="2" fontId="3" fillId="0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2" fontId="4" fillId="4" borderId="1" applyAlignment="1" pivotButton="0" quotePrefix="0" xfId="0">
      <alignment horizontal="center" vertical="center" wrapText="1"/>
    </xf>
    <xf numFmtId="3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0" borderId="5" pivotButton="0" quotePrefix="0" xfId="0"/>
    <xf numFmtId="3" fontId="4" fillId="0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 wrapText="1"/>
    </xf>
    <xf numFmtId="3" fontId="7" fillId="5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3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  <col width="11" customWidth="1" min="5" max="5"/>
    <col width="13" customWidth="1" min="6" max="6"/>
    <col width="14" customWidth="1" min="7" max="7"/>
    <col width="22" customWidth="1" min="8" max="8"/>
  </cols>
  <sheetData>
    <row r="1" ht="30" customHeight="1">
      <c r="A1" s="1" t="inlineStr">
        <is>
          <t>給与明細　／　勤務記録</t>
        </is>
      </c>
    </row>
    <row r="3">
      <c r="A3" s="2" t="inlineStr">
        <is>
          <t>店名</t>
        </is>
      </c>
      <c r="B3" s="3" t="inlineStr"/>
      <c r="C3" s="4" t="n"/>
      <c r="D3" s="2" t="inlineStr">
        <is>
          <t>対象月</t>
        </is>
      </c>
      <c r="E3" s="5" t="inlineStr"/>
      <c r="F3" s="2" t="inlineStr">
        <is>
          <t>スタッフ名</t>
        </is>
      </c>
      <c r="G3" s="3" t="inlineStr"/>
      <c r="H3" s="4" t="n"/>
    </row>
    <row r="4">
      <c r="A4" s="2" t="inlineStr">
        <is>
          <t>時給（円）</t>
        </is>
      </c>
      <c r="B4" s="6" t="n">
        <v>1500</v>
      </c>
      <c r="D4" s="2" t="inlineStr">
        <is>
          <t>深夜割増率</t>
        </is>
      </c>
      <c r="E4" s="7" t="n">
        <v>0.25</v>
      </c>
      <c r="F4" s="2" t="inlineStr">
        <is>
          <t>深夜の時間帯</t>
        </is>
      </c>
      <c r="G4" s="5" t="inlineStr">
        <is>
          <t>22:00〜翌5:00</t>
        </is>
      </c>
      <c r="H4" s="4" t="n"/>
    </row>
    <row r="5">
      <c r="A5" s="8" t="inlineStr">
        <is>
          <t>※ 黄色のセルだけ入力してください。ほかは自動で計算されます。</t>
        </is>
      </c>
    </row>
    <row r="7" ht="30" customHeight="1">
      <c r="A7" s="2" t="inlineStr">
        <is>
          <t>日付</t>
        </is>
      </c>
      <c r="B7" s="2" t="inlineStr">
        <is>
          <t>出勤</t>
        </is>
      </c>
      <c r="C7" s="2" t="inlineStr">
        <is>
          <t>退勤</t>
        </is>
      </c>
      <c r="D7" s="2" t="inlineStr">
        <is>
          <t>休憩(分)</t>
        </is>
      </c>
      <c r="E7" s="2" t="inlineStr">
        <is>
          <t>労働時間</t>
        </is>
      </c>
      <c r="F7" s="2" t="inlineStr">
        <is>
          <t>うち深夜時間</t>
        </is>
      </c>
      <c r="G7" s="2" t="inlineStr">
        <is>
          <t>その日の支給額</t>
        </is>
      </c>
      <c r="H7" s="2" t="inlineStr">
        <is>
          <t>備考（バック・日払いなど）</t>
        </is>
      </c>
    </row>
    <row r="8">
      <c r="A8" s="9" t="n"/>
      <c r="B8" s="10" t="n"/>
      <c r="C8" s="10" t="n"/>
      <c r="D8" s="11" t="n"/>
      <c r="E8" s="12">
        <f>IF(OR(B8="",C8=""),"",MOD(C8-B8,1)*24-N(D8)/60)</f>
        <v/>
      </c>
      <c r="F8" s="12">
        <f>IF(OR(B8="",C8=""),"",MIN(E8,MAX(0,MIN(((HOUR(B8)+MINUTE(B8)/60)+MOD(C8-B8,1)*24),5)-MAX((HOUR(B8)+MINUTE(B8)/60),0))+MAX(0,MIN(((HOUR(B8)+MINUTE(B8)/60)+MOD(C8-B8,1)*24),29)-MAX((HOUR(B8)+MINUTE(B8)/60),22))))</f>
        <v/>
      </c>
      <c r="G8" s="13">
        <f>IF(E8="","",ROUNDDOWN(E8*$B$4+F8*$B$4*$E$4,0))</f>
        <v/>
      </c>
      <c r="H8" s="14" t="n"/>
    </row>
    <row r="9">
      <c r="A9" s="9" t="n"/>
      <c r="B9" s="10" t="n"/>
      <c r="C9" s="10" t="n"/>
      <c r="D9" s="11" t="n"/>
      <c r="E9" s="12">
        <f>IF(OR(B9="",C9=""),"",MOD(C9-B9,1)*24-N(D9)/60)</f>
        <v/>
      </c>
      <c r="F9" s="12">
        <f>IF(OR(B9="",C9=""),"",MIN(E9,MAX(0,MIN(((HOUR(B9)+MINUTE(B9)/60)+MOD(C9-B9,1)*24),5)-MAX((HOUR(B9)+MINUTE(B9)/60),0))+MAX(0,MIN(((HOUR(B9)+MINUTE(B9)/60)+MOD(C9-B9,1)*24),29)-MAX((HOUR(B9)+MINUTE(B9)/60),22))))</f>
        <v/>
      </c>
      <c r="G9" s="13">
        <f>IF(E9="","",ROUNDDOWN(E9*$B$4+F9*$B$4*$E$4,0))</f>
        <v/>
      </c>
      <c r="H9" s="14" t="n"/>
    </row>
    <row r="10">
      <c r="A10" s="9" t="n"/>
      <c r="B10" s="10" t="n"/>
      <c r="C10" s="10" t="n"/>
      <c r="D10" s="11" t="n"/>
      <c r="E10" s="12">
        <f>IF(OR(B10="",C10=""),"",MOD(C10-B10,1)*24-N(D10)/60)</f>
        <v/>
      </c>
      <c r="F10" s="12">
        <f>IF(OR(B10="",C10=""),"",MIN(E10,MAX(0,MIN(((HOUR(B10)+MINUTE(B10)/60)+MOD(C10-B10,1)*24),5)-MAX((HOUR(B10)+MINUTE(B10)/60),0))+MAX(0,MIN(((HOUR(B10)+MINUTE(B10)/60)+MOD(C10-B10,1)*24),29)-MAX((HOUR(B10)+MINUTE(B10)/60),22))))</f>
        <v/>
      </c>
      <c r="G10" s="13">
        <f>IF(E10="","",ROUNDDOWN(E10*$B$4+F10*$B$4*$E$4,0))</f>
        <v/>
      </c>
      <c r="H10" s="14" t="n"/>
    </row>
    <row r="11">
      <c r="A11" s="9" t="n"/>
      <c r="B11" s="10" t="n"/>
      <c r="C11" s="10" t="n"/>
      <c r="D11" s="11" t="n"/>
      <c r="E11" s="12">
        <f>IF(OR(B11="",C11=""),"",MOD(C11-B11,1)*24-N(D11)/60)</f>
        <v/>
      </c>
      <c r="F11" s="12">
        <f>IF(OR(B11="",C11=""),"",MIN(E11,MAX(0,MIN(((HOUR(B11)+MINUTE(B11)/60)+MOD(C11-B11,1)*24),5)-MAX((HOUR(B11)+MINUTE(B11)/60),0))+MAX(0,MIN(((HOUR(B11)+MINUTE(B11)/60)+MOD(C11-B11,1)*24),29)-MAX((HOUR(B11)+MINUTE(B11)/60),22))))</f>
        <v/>
      </c>
      <c r="G11" s="13">
        <f>IF(E11="","",ROUNDDOWN(E11*$B$4+F11*$B$4*$E$4,0))</f>
        <v/>
      </c>
      <c r="H11" s="14" t="n"/>
    </row>
    <row r="12">
      <c r="A12" s="9" t="n"/>
      <c r="B12" s="10" t="n"/>
      <c r="C12" s="10" t="n"/>
      <c r="D12" s="11" t="n"/>
      <c r="E12" s="12">
        <f>IF(OR(B12="",C12=""),"",MOD(C12-B12,1)*24-N(D12)/60)</f>
        <v/>
      </c>
      <c r="F12" s="12">
        <f>IF(OR(B12="",C12=""),"",MIN(E12,MAX(0,MIN(((HOUR(B12)+MINUTE(B12)/60)+MOD(C12-B12,1)*24),5)-MAX((HOUR(B12)+MINUTE(B12)/60),0))+MAX(0,MIN(((HOUR(B12)+MINUTE(B12)/60)+MOD(C12-B12,1)*24),29)-MAX((HOUR(B12)+MINUTE(B12)/60),22))))</f>
        <v/>
      </c>
      <c r="G12" s="13">
        <f>IF(E12="","",ROUNDDOWN(E12*$B$4+F12*$B$4*$E$4,0))</f>
        <v/>
      </c>
      <c r="H12" s="14" t="n"/>
    </row>
    <row r="13">
      <c r="A13" s="9" t="n"/>
      <c r="B13" s="10" t="n"/>
      <c r="C13" s="10" t="n"/>
      <c r="D13" s="11" t="n"/>
      <c r="E13" s="12">
        <f>IF(OR(B13="",C13=""),"",MOD(C13-B13,1)*24-N(D13)/60)</f>
        <v/>
      </c>
      <c r="F13" s="12">
        <f>IF(OR(B13="",C13=""),"",MIN(E13,MAX(0,MIN(((HOUR(B13)+MINUTE(B13)/60)+MOD(C13-B13,1)*24),5)-MAX((HOUR(B13)+MINUTE(B13)/60),0))+MAX(0,MIN(((HOUR(B13)+MINUTE(B13)/60)+MOD(C13-B13,1)*24),29)-MAX((HOUR(B13)+MINUTE(B13)/60),22))))</f>
        <v/>
      </c>
      <c r="G13" s="13">
        <f>IF(E13="","",ROUNDDOWN(E13*$B$4+F13*$B$4*$E$4,0))</f>
        <v/>
      </c>
      <c r="H13" s="14" t="n"/>
    </row>
    <row r="14">
      <c r="A14" s="9" t="n"/>
      <c r="B14" s="10" t="n"/>
      <c r="C14" s="10" t="n"/>
      <c r="D14" s="11" t="n"/>
      <c r="E14" s="12">
        <f>IF(OR(B14="",C14=""),"",MOD(C14-B14,1)*24-N(D14)/60)</f>
        <v/>
      </c>
      <c r="F14" s="12">
        <f>IF(OR(B14="",C14=""),"",MIN(E14,MAX(0,MIN(((HOUR(B14)+MINUTE(B14)/60)+MOD(C14-B14,1)*24),5)-MAX((HOUR(B14)+MINUTE(B14)/60),0))+MAX(0,MIN(((HOUR(B14)+MINUTE(B14)/60)+MOD(C14-B14,1)*24),29)-MAX((HOUR(B14)+MINUTE(B14)/60),22))))</f>
        <v/>
      </c>
      <c r="G14" s="13">
        <f>IF(E14="","",ROUNDDOWN(E14*$B$4+F14*$B$4*$E$4,0))</f>
        <v/>
      </c>
      <c r="H14" s="14" t="n"/>
    </row>
    <row r="15">
      <c r="A15" s="9" t="n"/>
      <c r="B15" s="10" t="n"/>
      <c r="C15" s="10" t="n"/>
      <c r="D15" s="11" t="n"/>
      <c r="E15" s="12">
        <f>IF(OR(B15="",C15=""),"",MOD(C15-B15,1)*24-N(D15)/60)</f>
        <v/>
      </c>
      <c r="F15" s="12">
        <f>IF(OR(B15="",C15=""),"",MIN(E15,MAX(0,MIN(((HOUR(B15)+MINUTE(B15)/60)+MOD(C15-B15,1)*24),5)-MAX((HOUR(B15)+MINUTE(B15)/60),0))+MAX(0,MIN(((HOUR(B15)+MINUTE(B15)/60)+MOD(C15-B15,1)*24),29)-MAX((HOUR(B15)+MINUTE(B15)/60),22))))</f>
        <v/>
      </c>
      <c r="G15" s="13">
        <f>IF(E15="","",ROUNDDOWN(E15*$B$4+F15*$B$4*$E$4,0))</f>
        <v/>
      </c>
      <c r="H15" s="14" t="n"/>
    </row>
    <row r="16">
      <c r="A16" s="9" t="n"/>
      <c r="B16" s="10" t="n"/>
      <c r="C16" s="10" t="n"/>
      <c r="D16" s="11" t="n"/>
      <c r="E16" s="12">
        <f>IF(OR(B16="",C16=""),"",MOD(C16-B16,1)*24-N(D16)/60)</f>
        <v/>
      </c>
      <c r="F16" s="12">
        <f>IF(OR(B16="",C16=""),"",MIN(E16,MAX(0,MIN(((HOUR(B16)+MINUTE(B16)/60)+MOD(C16-B16,1)*24),5)-MAX((HOUR(B16)+MINUTE(B16)/60),0))+MAX(0,MIN(((HOUR(B16)+MINUTE(B16)/60)+MOD(C16-B16,1)*24),29)-MAX((HOUR(B16)+MINUTE(B16)/60),22))))</f>
        <v/>
      </c>
      <c r="G16" s="13">
        <f>IF(E16="","",ROUNDDOWN(E16*$B$4+F16*$B$4*$E$4,0))</f>
        <v/>
      </c>
      <c r="H16" s="14" t="n"/>
    </row>
    <row r="17">
      <c r="A17" s="9" t="n"/>
      <c r="B17" s="10" t="n"/>
      <c r="C17" s="10" t="n"/>
      <c r="D17" s="11" t="n"/>
      <c r="E17" s="12">
        <f>IF(OR(B17="",C17=""),"",MOD(C17-B17,1)*24-N(D17)/60)</f>
        <v/>
      </c>
      <c r="F17" s="12">
        <f>IF(OR(B17="",C17=""),"",MIN(E17,MAX(0,MIN(((HOUR(B17)+MINUTE(B17)/60)+MOD(C17-B17,1)*24),5)-MAX((HOUR(B17)+MINUTE(B17)/60),0))+MAX(0,MIN(((HOUR(B17)+MINUTE(B17)/60)+MOD(C17-B17,1)*24),29)-MAX((HOUR(B17)+MINUTE(B17)/60),22))))</f>
        <v/>
      </c>
      <c r="G17" s="13">
        <f>IF(E17="","",ROUNDDOWN(E17*$B$4+F17*$B$4*$E$4,0))</f>
        <v/>
      </c>
      <c r="H17" s="14" t="n"/>
    </row>
    <row r="18">
      <c r="A18" s="9" t="n"/>
      <c r="B18" s="10" t="n"/>
      <c r="C18" s="10" t="n"/>
      <c r="D18" s="11" t="n"/>
      <c r="E18" s="12">
        <f>IF(OR(B18="",C18=""),"",MOD(C18-B18,1)*24-N(D18)/60)</f>
        <v/>
      </c>
      <c r="F18" s="12">
        <f>IF(OR(B18="",C18=""),"",MIN(E18,MAX(0,MIN(((HOUR(B18)+MINUTE(B18)/60)+MOD(C18-B18,1)*24),5)-MAX((HOUR(B18)+MINUTE(B18)/60),0))+MAX(0,MIN(((HOUR(B18)+MINUTE(B18)/60)+MOD(C18-B18,1)*24),29)-MAX((HOUR(B18)+MINUTE(B18)/60),22))))</f>
        <v/>
      </c>
      <c r="G18" s="13">
        <f>IF(E18="","",ROUNDDOWN(E18*$B$4+F18*$B$4*$E$4,0))</f>
        <v/>
      </c>
      <c r="H18" s="14" t="n"/>
    </row>
    <row r="19">
      <c r="A19" s="9" t="n"/>
      <c r="B19" s="10" t="n"/>
      <c r="C19" s="10" t="n"/>
      <c r="D19" s="11" t="n"/>
      <c r="E19" s="12">
        <f>IF(OR(B19="",C19=""),"",MOD(C19-B19,1)*24-N(D19)/60)</f>
        <v/>
      </c>
      <c r="F19" s="12">
        <f>IF(OR(B19="",C19=""),"",MIN(E19,MAX(0,MIN(((HOUR(B19)+MINUTE(B19)/60)+MOD(C19-B19,1)*24),5)-MAX((HOUR(B19)+MINUTE(B19)/60),0))+MAX(0,MIN(((HOUR(B19)+MINUTE(B19)/60)+MOD(C19-B19,1)*24),29)-MAX((HOUR(B19)+MINUTE(B19)/60),22))))</f>
        <v/>
      </c>
      <c r="G19" s="13">
        <f>IF(E19="","",ROUNDDOWN(E19*$B$4+F19*$B$4*$E$4,0))</f>
        <v/>
      </c>
      <c r="H19" s="14" t="n"/>
    </row>
    <row r="20">
      <c r="A20" s="9" t="n"/>
      <c r="B20" s="10" t="n"/>
      <c r="C20" s="10" t="n"/>
      <c r="D20" s="11" t="n"/>
      <c r="E20" s="12">
        <f>IF(OR(B20="",C20=""),"",MOD(C20-B20,1)*24-N(D20)/60)</f>
        <v/>
      </c>
      <c r="F20" s="12">
        <f>IF(OR(B20="",C20=""),"",MIN(E20,MAX(0,MIN(((HOUR(B20)+MINUTE(B20)/60)+MOD(C20-B20,1)*24),5)-MAX((HOUR(B20)+MINUTE(B20)/60),0))+MAX(0,MIN(((HOUR(B20)+MINUTE(B20)/60)+MOD(C20-B20,1)*24),29)-MAX((HOUR(B20)+MINUTE(B20)/60),22))))</f>
        <v/>
      </c>
      <c r="G20" s="13">
        <f>IF(E20="","",ROUNDDOWN(E20*$B$4+F20*$B$4*$E$4,0))</f>
        <v/>
      </c>
      <c r="H20" s="14" t="n"/>
    </row>
    <row r="21">
      <c r="A21" s="9" t="n"/>
      <c r="B21" s="10" t="n"/>
      <c r="C21" s="10" t="n"/>
      <c r="D21" s="11" t="n"/>
      <c r="E21" s="12">
        <f>IF(OR(B21="",C21=""),"",MOD(C21-B21,1)*24-N(D21)/60)</f>
        <v/>
      </c>
      <c r="F21" s="12">
        <f>IF(OR(B21="",C21=""),"",MIN(E21,MAX(0,MIN(((HOUR(B21)+MINUTE(B21)/60)+MOD(C21-B21,1)*24),5)-MAX((HOUR(B21)+MINUTE(B21)/60),0))+MAX(0,MIN(((HOUR(B21)+MINUTE(B21)/60)+MOD(C21-B21,1)*24),29)-MAX((HOUR(B21)+MINUTE(B21)/60),22))))</f>
        <v/>
      </c>
      <c r="G21" s="13">
        <f>IF(E21="","",ROUNDDOWN(E21*$B$4+F21*$B$4*$E$4,0))</f>
        <v/>
      </c>
      <c r="H21" s="14" t="n"/>
    </row>
    <row r="22">
      <c r="A22" s="9" t="n"/>
      <c r="B22" s="10" t="n"/>
      <c r="C22" s="10" t="n"/>
      <c r="D22" s="11" t="n"/>
      <c r="E22" s="12">
        <f>IF(OR(B22="",C22=""),"",MOD(C22-B22,1)*24-N(D22)/60)</f>
        <v/>
      </c>
      <c r="F22" s="12">
        <f>IF(OR(B22="",C22=""),"",MIN(E22,MAX(0,MIN(((HOUR(B22)+MINUTE(B22)/60)+MOD(C22-B22,1)*24),5)-MAX((HOUR(B22)+MINUTE(B22)/60),0))+MAX(0,MIN(((HOUR(B22)+MINUTE(B22)/60)+MOD(C22-B22,1)*24),29)-MAX((HOUR(B22)+MINUTE(B22)/60),22))))</f>
        <v/>
      </c>
      <c r="G22" s="13">
        <f>IF(E22="","",ROUNDDOWN(E22*$B$4+F22*$B$4*$E$4,0))</f>
        <v/>
      </c>
      <c r="H22" s="14" t="n"/>
    </row>
    <row r="23">
      <c r="A23" s="9" t="n"/>
      <c r="B23" s="10" t="n"/>
      <c r="C23" s="10" t="n"/>
      <c r="D23" s="11" t="n"/>
      <c r="E23" s="12">
        <f>IF(OR(B23="",C23=""),"",MOD(C23-B23,1)*24-N(D23)/60)</f>
        <v/>
      </c>
      <c r="F23" s="12">
        <f>IF(OR(B23="",C23=""),"",MIN(E23,MAX(0,MIN(((HOUR(B23)+MINUTE(B23)/60)+MOD(C23-B23,1)*24),5)-MAX((HOUR(B23)+MINUTE(B23)/60),0))+MAX(0,MIN(((HOUR(B23)+MINUTE(B23)/60)+MOD(C23-B23,1)*24),29)-MAX((HOUR(B23)+MINUTE(B23)/60),22))))</f>
        <v/>
      </c>
      <c r="G23" s="13">
        <f>IF(E23="","",ROUNDDOWN(E23*$B$4+F23*$B$4*$E$4,0))</f>
        <v/>
      </c>
      <c r="H23" s="14" t="n"/>
    </row>
    <row r="24">
      <c r="A24" s="9" t="n"/>
      <c r="B24" s="10" t="n"/>
      <c r="C24" s="10" t="n"/>
      <c r="D24" s="11" t="n"/>
      <c r="E24" s="12">
        <f>IF(OR(B24="",C24=""),"",MOD(C24-B24,1)*24-N(D24)/60)</f>
        <v/>
      </c>
      <c r="F24" s="12">
        <f>IF(OR(B24="",C24=""),"",MIN(E24,MAX(0,MIN(((HOUR(B24)+MINUTE(B24)/60)+MOD(C24-B24,1)*24),5)-MAX((HOUR(B24)+MINUTE(B24)/60),0))+MAX(0,MIN(((HOUR(B24)+MINUTE(B24)/60)+MOD(C24-B24,1)*24),29)-MAX((HOUR(B24)+MINUTE(B24)/60),22))))</f>
        <v/>
      </c>
      <c r="G24" s="13">
        <f>IF(E24="","",ROUNDDOWN(E24*$B$4+F24*$B$4*$E$4,0))</f>
        <v/>
      </c>
      <c r="H24" s="14" t="n"/>
    </row>
    <row r="25">
      <c r="A25" s="9" t="n"/>
      <c r="B25" s="10" t="n"/>
      <c r="C25" s="10" t="n"/>
      <c r="D25" s="11" t="n"/>
      <c r="E25" s="12">
        <f>IF(OR(B25="",C25=""),"",MOD(C25-B25,1)*24-N(D25)/60)</f>
        <v/>
      </c>
      <c r="F25" s="12">
        <f>IF(OR(B25="",C25=""),"",MIN(E25,MAX(0,MIN(((HOUR(B25)+MINUTE(B25)/60)+MOD(C25-B25,1)*24),5)-MAX((HOUR(B25)+MINUTE(B25)/60),0))+MAX(0,MIN(((HOUR(B25)+MINUTE(B25)/60)+MOD(C25-B25,1)*24),29)-MAX((HOUR(B25)+MINUTE(B25)/60),22))))</f>
        <v/>
      </c>
      <c r="G25" s="13">
        <f>IF(E25="","",ROUNDDOWN(E25*$B$4+F25*$B$4*$E$4,0))</f>
        <v/>
      </c>
      <c r="H25" s="14" t="n"/>
    </row>
    <row r="26">
      <c r="A26" s="9" t="n"/>
      <c r="B26" s="10" t="n"/>
      <c r="C26" s="10" t="n"/>
      <c r="D26" s="11" t="n"/>
      <c r="E26" s="12">
        <f>IF(OR(B26="",C26=""),"",MOD(C26-B26,1)*24-N(D26)/60)</f>
        <v/>
      </c>
      <c r="F26" s="12">
        <f>IF(OR(B26="",C26=""),"",MIN(E26,MAX(0,MIN(((HOUR(B26)+MINUTE(B26)/60)+MOD(C26-B26,1)*24),5)-MAX((HOUR(B26)+MINUTE(B26)/60),0))+MAX(0,MIN(((HOUR(B26)+MINUTE(B26)/60)+MOD(C26-B26,1)*24),29)-MAX((HOUR(B26)+MINUTE(B26)/60),22))))</f>
        <v/>
      </c>
      <c r="G26" s="13">
        <f>IF(E26="","",ROUNDDOWN(E26*$B$4+F26*$B$4*$E$4,0))</f>
        <v/>
      </c>
      <c r="H26" s="14" t="n"/>
    </row>
    <row r="27">
      <c r="A27" s="9" t="n"/>
      <c r="B27" s="10" t="n"/>
      <c r="C27" s="10" t="n"/>
      <c r="D27" s="11" t="n"/>
      <c r="E27" s="12">
        <f>IF(OR(B27="",C27=""),"",MOD(C27-B27,1)*24-N(D27)/60)</f>
        <v/>
      </c>
      <c r="F27" s="12">
        <f>IF(OR(B27="",C27=""),"",MIN(E27,MAX(0,MIN(((HOUR(B27)+MINUTE(B27)/60)+MOD(C27-B27,1)*24),5)-MAX((HOUR(B27)+MINUTE(B27)/60),0))+MAX(0,MIN(((HOUR(B27)+MINUTE(B27)/60)+MOD(C27-B27,1)*24),29)-MAX((HOUR(B27)+MINUTE(B27)/60),22))))</f>
        <v/>
      </c>
      <c r="G27" s="13">
        <f>IF(E27="","",ROUNDDOWN(E27*$B$4+F27*$B$4*$E$4,0))</f>
        <v/>
      </c>
      <c r="H27" s="14" t="n"/>
    </row>
    <row r="28">
      <c r="A28" s="9" t="n"/>
      <c r="B28" s="10" t="n"/>
      <c r="C28" s="10" t="n"/>
      <c r="D28" s="11" t="n"/>
      <c r="E28" s="12">
        <f>IF(OR(B28="",C28=""),"",MOD(C28-B28,1)*24-N(D28)/60)</f>
        <v/>
      </c>
      <c r="F28" s="12">
        <f>IF(OR(B28="",C28=""),"",MIN(E28,MAX(0,MIN(((HOUR(B28)+MINUTE(B28)/60)+MOD(C28-B28,1)*24),5)-MAX((HOUR(B28)+MINUTE(B28)/60),0))+MAX(0,MIN(((HOUR(B28)+MINUTE(B28)/60)+MOD(C28-B28,1)*24),29)-MAX((HOUR(B28)+MINUTE(B28)/60),22))))</f>
        <v/>
      </c>
      <c r="G28" s="13">
        <f>IF(E28="","",ROUNDDOWN(E28*$B$4+F28*$B$4*$E$4,0))</f>
        <v/>
      </c>
      <c r="H28" s="14" t="n"/>
    </row>
    <row r="29">
      <c r="A29" s="9" t="n"/>
      <c r="B29" s="10" t="n"/>
      <c r="C29" s="10" t="n"/>
      <c r="D29" s="11" t="n"/>
      <c r="E29" s="12">
        <f>IF(OR(B29="",C29=""),"",MOD(C29-B29,1)*24-N(D29)/60)</f>
        <v/>
      </c>
      <c r="F29" s="12">
        <f>IF(OR(B29="",C29=""),"",MIN(E29,MAX(0,MIN(((HOUR(B29)+MINUTE(B29)/60)+MOD(C29-B29,1)*24),5)-MAX((HOUR(B29)+MINUTE(B29)/60),0))+MAX(0,MIN(((HOUR(B29)+MINUTE(B29)/60)+MOD(C29-B29,1)*24),29)-MAX((HOUR(B29)+MINUTE(B29)/60),22))))</f>
        <v/>
      </c>
      <c r="G29" s="13">
        <f>IF(E29="","",ROUNDDOWN(E29*$B$4+F29*$B$4*$E$4,0))</f>
        <v/>
      </c>
      <c r="H29" s="14" t="n"/>
    </row>
    <row r="30">
      <c r="A30" s="9" t="n"/>
      <c r="B30" s="10" t="n"/>
      <c r="C30" s="10" t="n"/>
      <c r="D30" s="11" t="n"/>
      <c r="E30" s="12">
        <f>IF(OR(B30="",C30=""),"",MOD(C30-B30,1)*24-N(D30)/60)</f>
        <v/>
      </c>
      <c r="F30" s="12">
        <f>IF(OR(B30="",C30=""),"",MIN(E30,MAX(0,MIN(((HOUR(B30)+MINUTE(B30)/60)+MOD(C30-B30,1)*24),5)-MAX((HOUR(B30)+MINUTE(B30)/60),0))+MAX(0,MIN(((HOUR(B30)+MINUTE(B30)/60)+MOD(C30-B30,1)*24),29)-MAX((HOUR(B30)+MINUTE(B30)/60),22))))</f>
        <v/>
      </c>
      <c r="G30" s="13">
        <f>IF(E30="","",ROUNDDOWN(E30*$B$4+F30*$B$4*$E$4,0))</f>
        <v/>
      </c>
      <c r="H30" s="14" t="n"/>
    </row>
    <row r="31">
      <c r="A31" s="9" t="n"/>
      <c r="B31" s="10" t="n"/>
      <c r="C31" s="10" t="n"/>
      <c r="D31" s="11" t="n"/>
      <c r="E31" s="12">
        <f>IF(OR(B31="",C31=""),"",MOD(C31-B31,1)*24-N(D31)/60)</f>
        <v/>
      </c>
      <c r="F31" s="12">
        <f>IF(OR(B31="",C31=""),"",MIN(E31,MAX(0,MIN(((HOUR(B31)+MINUTE(B31)/60)+MOD(C31-B31,1)*24),5)-MAX((HOUR(B31)+MINUTE(B31)/60),0))+MAX(0,MIN(((HOUR(B31)+MINUTE(B31)/60)+MOD(C31-B31,1)*24),29)-MAX((HOUR(B31)+MINUTE(B31)/60),22))))</f>
        <v/>
      </c>
      <c r="G31" s="13">
        <f>IF(E31="","",ROUNDDOWN(E31*$B$4+F31*$B$4*$E$4,0))</f>
        <v/>
      </c>
      <c r="H31" s="14" t="n"/>
    </row>
    <row r="32">
      <c r="A32" s="9" t="n"/>
      <c r="B32" s="10" t="n"/>
      <c r="C32" s="10" t="n"/>
      <c r="D32" s="11" t="n"/>
      <c r="E32" s="12">
        <f>IF(OR(B32="",C32=""),"",MOD(C32-B32,1)*24-N(D32)/60)</f>
        <v/>
      </c>
      <c r="F32" s="12">
        <f>IF(OR(B32="",C32=""),"",MIN(E32,MAX(0,MIN(((HOUR(B32)+MINUTE(B32)/60)+MOD(C32-B32,1)*24),5)-MAX((HOUR(B32)+MINUTE(B32)/60),0))+MAX(0,MIN(((HOUR(B32)+MINUTE(B32)/60)+MOD(C32-B32,1)*24),29)-MAX((HOUR(B32)+MINUTE(B32)/60),22))))</f>
        <v/>
      </c>
      <c r="G32" s="13">
        <f>IF(E32="","",ROUNDDOWN(E32*$B$4+F32*$B$4*$E$4,0))</f>
        <v/>
      </c>
      <c r="H32" s="14" t="n"/>
    </row>
    <row r="33">
      <c r="A33" s="9" t="n"/>
      <c r="B33" s="10" t="n"/>
      <c r="C33" s="10" t="n"/>
      <c r="D33" s="11" t="n"/>
      <c r="E33" s="12">
        <f>IF(OR(B33="",C33=""),"",MOD(C33-B33,1)*24-N(D33)/60)</f>
        <v/>
      </c>
      <c r="F33" s="12">
        <f>IF(OR(B33="",C33=""),"",MIN(E33,MAX(0,MIN(((HOUR(B33)+MINUTE(B33)/60)+MOD(C33-B33,1)*24),5)-MAX((HOUR(B33)+MINUTE(B33)/60),0))+MAX(0,MIN(((HOUR(B33)+MINUTE(B33)/60)+MOD(C33-B33,1)*24),29)-MAX((HOUR(B33)+MINUTE(B33)/60),22))))</f>
        <v/>
      </c>
      <c r="G33" s="13">
        <f>IF(E33="","",ROUNDDOWN(E33*$B$4+F33*$B$4*$E$4,0))</f>
        <v/>
      </c>
      <c r="H33" s="14" t="n"/>
    </row>
    <row r="34">
      <c r="A34" s="9" t="n"/>
      <c r="B34" s="10" t="n"/>
      <c r="C34" s="10" t="n"/>
      <c r="D34" s="11" t="n"/>
      <c r="E34" s="12">
        <f>IF(OR(B34="",C34=""),"",MOD(C34-B34,1)*24-N(D34)/60)</f>
        <v/>
      </c>
      <c r="F34" s="12">
        <f>IF(OR(B34="",C34=""),"",MIN(E34,MAX(0,MIN(((HOUR(B34)+MINUTE(B34)/60)+MOD(C34-B34,1)*24),5)-MAX((HOUR(B34)+MINUTE(B34)/60),0))+MAX(0,MIN(((HOUR(B34)+MINUTE(B34)/60)+MOD(C34-B34,1)*24),29)-MAX((HOUR(B34)+MINUTE(B34)/60),22))))</f>
        <v/>
      </c>
      <c r="G34" s="13">
        <f>IF(E34="","",ROUNDDOWN(E34*$B$4+F34*$B$4*$E$4,0))</f>
        <v/>
      </c>
      <c r="H34" s="14" t="n"/>
    </row>
    <row r="35">
      <c r="A35" s="9" t="n"/>
      <c r="B35" s="10" t="n"/>
      <c r="C35" s="10" t="n"/>
      <c r="D35" s="11" t="n"/>
      <c r="E35" s="12">
        <f>IF(OR(B35="",C35=""),"",MOD(C35-B35,1)*24-N(D35)/60)</f>
        <v/>
      </c>
      <c r="F35" s="12">
        <f>IF(OR(B35="",C35=""),"",MIN(E35,MAX(0,MIN(((HOUR(B35)+MINUTE(B35)/60)+MOD(C35-B35,1)*24),5)-MAX((HOUR(B35)+MINUTE(B35)/60),0))+MAX(0,MIN(((HOUR(B35)+MINUTE(B35)/60)+MOD(C35-B35,1)*24),29)-MAX((HOUR(B35)+MINUTE(B35)/60),22))))</f>
        <v/>
      </c>
      <c r="G35" s="13">
        <f>IF(E35="","",ROUNDDOWN(E35*$B$4+F35*$B$4*$E$4,0))</f>
        <v/>
      </c>
      <c r="H35" s="14" t="n"/>
    </row>
    <row r="36">
      <c r="A36" s="9" t="n"/>
      <c r="B36" s="10" t="n"/>
      <c r="C36" s="10" t="n"/>
      <c r="D36" s="11" t="n"/>
      <c r="E36" s="12">
        <f>IF(OR(B36="",C36=""),"",MOD(C36-B36,1)*24-N(D36)/60)</f>
        <v/>
      </c>
      <c r="F36" s="12">
        <f>IF(OR(B36="",C36=""),"",MIN(E36,MAX(0,MIN(((HOUR(B36)+MINUTE(B36)/60)+MOD(C36-B36,1)*24),5)-MAX((HOUR(B36)+MINUTE(B36)/60),0))+MAX(0,MIN(((HOUR(B36)+MINUTE(B36)/60)+MOD(C36-B36,1)*24),29)-MAX((HOUR(B36)+MINUTE(B36)/60),22))))</f>
        <v/>
      </c>
      <c r="G36" s="13">
        <f>IF(E36="","",ROUNDDOWN(E36*$B$4+F36*$B$4*$E$4,0))</f>
        <v/>
      </c>
      <c r="H36" s="14" t="n"/>
    </row>
    <row r="37">
      <c r="A37" s="9" t="n"/>
      <c r="B37" s="10" t="n"/>
      <c r="C37" s="10" t="n"/>
      <c r="D37" s="11" t="n"/>
      <c r="E37" s="12">
        <f>IF(OR(B37="",C37=""),"",MOD(C37-B37,1)*24-N(D37)/60)</f>
        <v/>
      </c>
      <c r="F37" s="12">
        <f>IF(OR(B37="",C37=""),"",MIN(E37,MAX(0,MIN(((HOUR(B37)+MINUTE(B37)/60)+MOD(C37-B37,1)*24),5)-MAX((HOUR(B37)+MINUTE(B37)/60),0))+MAX(0,MIN(((HOUR(B37)+MINUTE(B37)/60)+MOD(C37-B37,1)*24),29)-MAX((HOUR(B37)+MINUTE(B37)/60),22))))</f>
        <v/>
      </c>
      <c r="G37" s="13">
        <f>IF(E37="","",ROUNDDOWN(E37*$B$4+F37*$B$4*$E$4,0))</f>
        <v/>
      </c>
      <c r="H37" s="14" t="n"/>
    </row>
    <row r="38">
      <c r="A38" s="9" t="n"/>
      <c r="B38" s="10" t="n"/>
      <c r="C38" s="10" t="n"/>
      <c r="D38" s="11" t="n"/>
      <c r="E38" s="12">
        <f>IF(OR(B38="",C38=""),"",MOD(C38-B38,1)*24-N(D38)/60)</f>
        <v/>
      </c>
      <c r="F38" s="12">
        <f>IF(OR(B38="",C38=""),"",MIN(E38,MAX(0,MIN(((HOUR(B38)+MINUTE(B38)/60)+MOD(C38-B38,1)*24),5)-MAX((HOUR(B38)+MINUTE(B38)/60),0))+MAX(0,MIN(((HOUR(B38)+MINUTE(B38)/60)+MOD(C38-B38,1)*24),29)-MAX((HOUR(B38)+MINUTE(B38)/60),22))))</f>
        <v/>
      </c>
      <c r="G38" s="13">
        <f>IF(E38="","",ROUNDDOWN(E38*$B$4+F38*$B$4*$E$4,0))</f>
        <v/>
      </c>
      <c r="H38" s="14" t="n"/>
    </row>
    <row r="40">
      <c r="A40" s="2" t="inlineStr">
        <is>
          <t>合計</t>
        </is>
      </c>
      <c r="B40" s="15">
        <f>COUNT(A8:A38)</f>
        <v/>
      </c>
      <c r="C40" s="16" t="inlineStr"/>
      <c r="D40" s="16" t="inlineStr"/>
      <c r="E40" s="17">
        <f>SUM(E8:E38)</f>
        <v/>
      </c>
      <c r="F40" s="17">
        <f>SUM(F8:F38)</f>
        <v/>
      </c>
      <c r="G40" s="18">
        <f>SUM(G8:G38)</f>
        <v/>
      </c>
      <c r="H40" s="16" t="inlineStr"/>
    </row>
    <row r="42">
      <c r="A42" s="19" t="inlineStr">
        <is>
          <t>基本給</t>
        </is>
      </c>
      <c r="B42" s="20" t="n"/>
      <c r="C42" s="4" t="n"/>
      <c r="D42" s="21">
        <f>ROUNDDOWN(E40*B4,0)</f>
        <v/>
      </c>
      <c r="E42" s="4" t="n"/>
      <c r="F42" s="22" t="inlineStr">
        <is>
          <t>労働時間 × 時給</t>
        </is>
      </c>
    </row>
    <row r="43">
      <c r="A43" s="19" t="inlineStr">
        <is>
          <t>深夜割増</t>
        </is>
      </c>
      <c r="B43" s="20" t="n"/>
      <c r="C43" s="4" t="n"/>
      <c r="D43" s="21">
        <f>ROUNDDOWN(F40*B4*E4,0)</f>
        <v/>
      </c>
      <c r="E43" s="4" t="n"/>
      <c r="F43" s="22" t="inlineStr">
        <is>
          <t>深夜時間 × 時給 × 割増率</t>
        </is>
      </c>
    </row>
    <row r="44">
      <c r="A44" s="19" t="inlineStr">
        <is>
          <t>バック・手当</t>
        </is>
      </c>
      <c r="B44" s="20" t="n"/>
      <c r="C44" s="4" t="n"/>
      <c r="D44" s="6" t="n">
        <v>0</v>
      </c>
      <c r="E44" s="4" t="n"/>
      <c r="F44" s="22" t="inlineStr">
        <is>
          <t>手入力</t>
        </is>
      </c>
    </row>
    <row r="45">
      <c r="A45" s="19" t="inlineStr">
        <is>
          <t>日払い済み（控除）</t>
        </is>
      </c>
      <c r="B45" s="20" t="n"/>
      <c r="C45" s="4" t="n"/>
      <c r="D45" s="6" t="n">
        <v>0</v>
      </c>
      <c r="E45" s="4" t="n"/>
      <c r="F45" s="22" t="inlineStr">
        <is>
          <t>手入力。すでに渡した分をマイナスする</t>
        </is>
      </c>
    </row>
    <row r="46" ht="26" customHeight="1">
      <c r="A46" s="23" t="inlineStr">
        <is>
          <t>差引支給額</t>
        </is>
      </c>
      <c r="B46" s="20" t="n"/>
      <c r="C46" s="4" t="n"/>
      <c r="D46" s="24">
        <f>D42+D43+D44-D45</f>
        <v/>
      </c>
      <c r="E46" s="4" t="n"/>
    </row>
    <row r="48">
      <c r="A48" s="8" t="inlineStr">
        <is>
          <t>※ 源泉徴収の額はこのシートでは計算していません。給与か報酬かで計算式が変わるためです。</t>
        </is>
      </c>
    </row>
    <row r="49">
      <c r="A49" s="8" t="inlineStr">
        <is>
          <t>※ 休憩は「労働時間」からのみ引いています。休憩が22時〜翌5時にかかる場合は「うち深夜時間」を手で調整してください。</t>
        </is>
      </c>
    </row>
  </sheetData>
  <mergeCells count="21">
    <mergeCell ref="A48:H48"/>
    <mergeCell ref="F42:H42"/>
    <mergeCell ref="A46:C46"/>
    <mergeCell ref="B3:C3"/>
    <mergeCell ref="F45:H45"/>
    <mergeCell ref="D46:E46"/>
    <mergeCell ref="A49:H49"/>
    <mergeCell ref="A1:H1"/>
    <mergeCell ref="D45:E45"/>
    <mergeCell ref="A42:C42"/>
    <mergeCell ref="F43:H43"/>
    <mergeCell ref="A43:C43"/>
    <mergeCell ref="G3:H3"/>
    <mergeCell ref="A44:C44"/>
    <mergeCell ref="D43:E43"/>
    <mergeCell ref="F44:H44"/>
    <mergeCell ref="A5:H5"/>
    <mergeCell ref="G4:H4"/>
    <mergeCell ref="D42:E42"/>
    <mergeCell ref="A45:C45"/>
    <mergeCell ref="D44:E44"/>
  </mergeCell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3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25" t="inlineStr">
        <is>
          <t>給与明細テンプレートの使い方</t>
        </is>
      </c>
    </row>
    <row r="2">
      <c r="B2" s="26" t="inlineStr"/>
    </row>
    <row r="3">
      <c r="B3" s="27" t="inlineStr">
        <is>
          <t>■ 入力するところ</t>
        </is>
      </c>
    </row>
    <row r="4">
      <c r="B4" s="26" t="inlineStr">
        <is>
          <t xml:space="preserve">　黄色のセルだけです。時給・深夜割増率・日付・出勤・退勤・休憩・備考。</t>
        </is>
      </c>
    </row>
    <row r="5">
      <c r="B5" s="26" t="inlineStr">
        <is>
          <t xml:space="preserve">　出勤と退勤は「20:00」「2:00」のように時刻で入れてください。</t>
        </is>
      </c>
    </row>
    <row r="6">
      <c r="B6" s="26" t="inlineStr">
        <is>
          <t xml:space="preserve">　日をまたいでも、退勤に翌日の時刻をそのまま入れれば正しく計算されます。</t>
        </is>
      </c>
    </row>
    <row r="7">
      <c r="B7" s="26" t="inlineStr"/>
    </row>
    <row r="8">
      <c r="B8" s="27" t="inlineStr">
        <is>
          <t>■ 深夜割増について</t>
        </is>
      </c>
    </row>
    <row r="9">
      <c r="B9" s="26" t="inlineStr">
        <is>
          <t xml:space="preserve">　労働基準法37条4項により、22時から翌5時の労働には25%以上の割増が必要です。</t>
        </is>
      </c>
    </row>
    <row r="10">
      <c r="B10" s="26" t="inlineStr">
        <is>
          <t xml:space="preserve">　このシートは既定を25%にしています。店で上乗せしている場合は変更してください。</t>
        </is>
      </c>
    </row>
    <row r="11">
      <c r="B11" s="26" t="inlineStr"/>
    </row>
    <row r="12">
      <c r="B12" s="27" t="inlineStr">
        <is>
          <t>■ 賃金台帳として使えるようにしてあります</t>
        </is>
      </c>
    </row>
    <row r="13">
      <c r="B13" s="26" t="inlineStr">
        <is>
          <t xml:space="preserve">　労働基準法108条は賃金台帳の作成を、施行規則54条は記載事項を定めています。</t>
        </is>
      </c>
    </row>
    <row r="14">
      <c r="B14" s="26" t="inlineStr">
        <is>
          <t xml:space="preserve">　そのうち次の項目を、このシートで満たせるようにしました。</t>
        </is>
      </c>
    </row>
    <row r="15">
      <c r="B15" s="26" t="inlineStr">
        <is>
          <t xml:space="preserve">　　三　賃金計算期間　→ 対象月</t>
        </is>
      </c>
    </row>
    <row r="16">
      <c r="B16" s="26" t="inlineStr">
        <is>
          <t xml:space="preserve">　　四　労働日数　　　→ 合計行の日数</t>
        </is>
      </c>
    </row>
    <row r="17">
      <c r="B17" s="26" t="inlineStr">
        <is>
          <t xml:space="preserve">　　五　労働時間数　　→ 合計行の労働時間</t>
        </is>
      </c>
    </row>
    <row r="18">
      <c r="B18" s="26" t="inlineStr">
        <is>
          <t xml:space="preserve">　　六　深夜労働時間数→ 合計行の「うち深夜時間」</t>
        </is>
      </c>
    </row>
    <row r="19">
      <c r="B19" s="26" t="inlineStr">
        <is>
          <t xml:space="preserve">　　七　基本給、手当その他賃金の種類ごとの額 → 集計欄</t>
        </is>
      </c>
    </row>
    <row r="20">
      <c r="B20" s="26" t="inlineStr">
        <is>
          <t xml:space="preserve">　　八　賃金の一部を控除した場合はその額 → 日払い済み</t>
        </is>
      </c>
    </row>
    <row r="21">
      <c r="B21" s="26" t="inlineStr">
        <is>
          <t xml:space="preserve">　※ 氏名・性別は基本情報の欄に足してください（一、二に当たります）。</t>
        </is>
      </c>
    </row>
    <row r="22">
      <c r="B22" s="26" t="inlineStr">
        <is>
          <t xml:space="preserve">　※ 労働基準法109条の本則は5年ですが、附則143条1項により当分の間3年です。</t>
        </is>
      </c>
    </row>
    <row r="23">
      <c r="B23" s="26" t="inlineStr">
        <is>
          <t xml:space="preserve">　　迷うなら5年残しておけば確実です。</t>
        </is>
      </c>
    </row>
    <row r="24">
      <c r="B24" s="26" t="inlineStr"/>
    </row>
    <row r="25">
      <c r="B25" s="27" t="inlineStr">
        <is>
          <t>■ 源泉徴収は入れていません</t>
        </is>
      </c>
    </row>
    <row r="26">
      <c r="B26" s="26" t="inlineStr">
        <is>
          <t xml:space="preserve">　給与として払うのか、ホステス等の報酬として払うのかで計算式が変わるためです。</t>
        </is>
      </c>
    </row>
    <row r="27">
      <c r="B27" s="26" t="inlineStr">
        <is>
          <t xml:space="preserve">　報酬の場合は（報酬 − 5,000円 × 計算期間の日数）× 10.21% という特殊な計算になります。</t>
        </is>
      </c>
    </row>
    <row r="28">
      <c r="B28" s="26" t="inlineStr">
        <is>
          <t xml:space="preserve">　この「計算期間の日数」は出勤日数ではなく暦の日数です（国税庁 No.2807）。</t>
        </is>
      </c>
    </row>
    <row r="29">
      <c r="B29" s="26" t="inlineStr">
        <is>
          <t xml:space="preserve">　詳しくは https://shimerun.jp/media/hostess-withholding/</t>
        </is>
      </c>
    </row>
    <row r="30">
      <c r="B30" s="26" t="inlineStr"/>
    </row>
    <row r="31">
      <c r="B31" s="27" t="inlineStr">
        <is>
          <t>■ 注意</t>
        </is>
      </c>
    </row>
    <row r="32">
      <c r="B32" s="26" t="inlineStr">
        <is>
          <t xml:space="preserve">　このテンプレートは一般的な計算を補助するものです。</t>
        </is>
      </c>
    </row>
    <row r="33">
      <c r="B33" s="26" t="inlineStr">
        <is>
          <t xml:space="preserve">　実際の賃金支払い・税務処理にあたっては、社会保険労務士や税理士に確認してください。</t>
        </is>
      </c>
    </row>
    <row r="34">
      <c r="B34" s="26" t="inlineStr"/>
    </row>
    <row r="35">
      <c r="B35" s="26" t="inlineStr">
        <is>
          <t>─────────────────────────────</t>
        </is>
      </c>
    </row>
    <row r="36">
      <c r="B36" s="26" t="inlineStr">
        <is>
          <t>配布：シメルンノート　https://shimerun.jp/media/</t>
        </is>
      </c>
    </row>
    <row r="37">
      <c r="B37" s="26" t="inlineStr">
        <is>
          <t>毎月これを手で埋めるのが大変になったら、LINEで完結するシメルンもあります。</t>
        </is>
      </c>
    </row>
    <row r="38">
      <c r="B38" s="26" t="inlineStr">
        <is>
          <t xml:space="preserve">　https://shimerun.jp/</t>
        </is>
      </c>
    </row>
  </sheetData>
  <mergeCells count="1">
    <mergeCell ref="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2026-08-30T02:23:35Z</dcterms:created>
  <dcterms:modified xmlns:dcterms="http://purl.org/dc/terms/" xmlns:xsi="http://www.w3.org/2001/XMLSchema-instance" xsi:type="dcterms:W3CDTF">2026-08-30T02:23:35Z</dcterms:modified>
</cp:coreProperties>
</file>